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<sst xmlns="http://schemas.openxmlformats.org/spreadsheetml/2006/main" count="50" uniqueCount="50">
  <si>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</si>
  <si>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</si>
  <si>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</si>
  <si>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</si>
  <si>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</si>
  <si>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</si>
  <si>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</si>
  <si>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</si>
  <si>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</si>
  <si>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</si>
  <si>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</si>
  <si>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</si>
  <si>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</si>
  <si>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</si>
  <si>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</si>
  <si>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</si>
  <si>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</si>
  <si>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</si>
  <si>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</si>
  <si>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</si>
  <si>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</si>
  <si>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</si>
  <si>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</si>
  <si>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</si>
  <si>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</si>
  <si>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</si>
  <si>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</si>
  <si>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</si>
  <si>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</si>
  <si>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</si>
  <si>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</si>
  <si>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</si>
  <si>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</si>
  <si>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</si>
  <si>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</si>
  <si>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</si>
  <si>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</si>
  <si>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</si>
  <si>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</si>
  <si>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</si>
  <si>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</si>
  <si>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</si>
  <si>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Nombre del Ente Público</t>
  </si>
  <si>
    <t>Nombre de quien autoriza</t>
  </si>
  <si>
    <t>Nombre de quien elabora</t>
  </si>
  <si>
    <t>Cargo de quien autoriza</t>
  </si>
  <si>
    <t>Cargo de quien elabora</t>
  </si>
  <si>
    <t>Bajo protesta de decir verdad declaramos que los Estados Financieros y sus Notas son razonablemente correctos y responsabilidad del emisor.</t>
  </si>
  <si>
    <t>Cuenta Pública 2020</t>
  </si>
  <si>
    <t>Del 1 de enero al 31 de diciembre de 2020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</si>
</sst>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  <numFmt numFmtId="173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7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B05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5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3" fontId="47" fillId="0" borderId="10" xfId="0" applyNumberFormat="1" applyFont="1" applyFill="1" applyBorder="1" applyAlignment="1" applyProtection="1">
      <alignment horizontal="right" vertical="center" wrapText="1"/>
      <protection/>
    </xf>
    <xf numFmtId="4" fontId="47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48" fillId="33" borderId="12" xfId="0" applyNumberFormat="1" applyFont="1" applyFill="1" applyBorder="1" applyAlignment="1" applyProtection="1">
      <alignment horizontal="right" vertical="center" wrapText="1"/>
      <protection/>
    </xf>
    <xf numFmtId="172" fontId="49" fillId="34" borderId="13" xfId="48" applyNumberFormat="1" applyFont="1" applyFill="1" applyBorder="1" applyAlignment="1" applyProtection="1">
      <alignment horizontal="center"/>
      <protection/>
    </xf>
    <xf numFmtId="4" fontId="47" fillId="0" borderId="14" xfId="0" applyNumberFormat="1" applyFont="1" applyFill="1" applyBorder="1" applyAlignment="1" applyProtection="1">
      <alignment horizontal="right" vertical="center" wrapText="1"/>
      <protection/>
    </xf>
    <xf numFmtId="172" fontId="49" fillId="34" borderId="15" xfId="48" applyNumberFormat="1" applyFont="1" applyFill="1" applyBorder="1" applyAlignment="1" applyProtection="1">
      <alignment horizontal="center" vertical="center"/>
      <protection/>
    </xf>
    <xf numFmtId="172" fontId="49" fillId="34" borderId="16" xfId="48" applyNumberFormat="1" applyFont="1" applyFill="1" applyBorder="1" applyAlignment="1" applyProtection="1">
      <alignment horizontal="center"/>
      <protection/>
    </xf>
    <xf numFmtId="172" fontId="49" fillId="34" borderId="17" xfId="48" applyNumberFormat="1" applyFont="1" applyFill="1" applyBorder="1" applyAlignment="1" applyProtection="1">
      <alignment horizontal="center" vertical="center"/>
      <protection/>
    </xf>
    <xf numFmtId="0" fontId="50" fillId="33" borderId="0" xfId="0" applyFont="1" applyFill="1" applyAlignment="1" applyProtection="1">
      <alignment/>
      <protection/>
    </xf>
    <xf numFmtId="4" fontId="47" fillId="0" borderId="11" xfId="0" applyNumberFormat="1" applyFont="1" applyFill="1" applyBorder="1" applyAlignment="1" applyProtection="1">
      <alignment vertical="center" wrapText="1"/>
      <protection/>
    </xf>
    <xf numFmtId="0" fontId="50" fillId="0" borderId="0" xfId="0" applyFont="1" applyFill="1" applyAlignment="1" applyProtection="1">
      <alignment/>
      <protection/>
    </xf>
    <xf numFmtId="0" fontId="48" fillId="0" borderId="18" xfId="0" applyFont="1" applyFill="1" applyBorder="1" applyAlignment="1" applyProtection="1">
      <alignment horizontal="justify" vertical="center" wrapText="1"/>
      <protection/>
    </xf>
    <xf numFmtId="0" fontId="48" fillId="0" borderId="0" xfId="0" applyFont="1" applyFill="1" applyBorder="1" applyAlignment="1" applyProtection="1">
      <alignment horizontal="justify" vertical="center" wrapText="1"/>
      <protection/>
    </xf>
    <xf numFmtId="0" fontId="48" fillId="0" borderId="11" xfId="0" applyFont="1" applyFill="1" applyBorder="1" applyAlignment="1" applyProtection="1">
      <alignment horizontal="justify" vertical="center" wrapText="1"/>
      <protection/>
    </xf>
    <xf numFmtId="0" fontId="48" fillId="0" borderId="19" xfId="0" applyFont="1" applyFill="1" applyBorder="1" applyAlignment="1" applyProtection="1">
      <alignment horizontal="justify" vertical="center" wrapText="1"/>
      <protection/>
    </xf>
    <xf numFmtId="0" fontId="48" fillId="0" borderId="20" xfId="0" applyFont="1" applyFill="1" applyBorder="1" applyAlignment="1" applyProtection="1">
      <alignment horizontal="justify" vertical="center" wrapText="1"/>
      <protection/>
    </xf>
    <xf numFmtId="0" fontId="48" fillId="0" borderId="21" xfId="0" applyFont="1" applyFill="1" applyBorder="1" applyAlignment="1" applyProtection="1">
      <alignment horizontal="justify" vertical="center" wrapText="1"/>
      <protection/>
    </xf>
    <xf numFmtId="4" fontId="48" fillId="0" borderId="21" xfId="0" applyNumberFormat="1" applyFont="1" applyFill="1" applyBorder="1" applyAlignment="1" applyProtection="1">
      <alignment horizontal="right" vertical="center" wrapText="1"/>
      <protection/>
    </xf>
    <xf numFmtId="4" fontId="48" fillId="0" borderId="14" xfId="0" applyNumberFormat="1" applyFont="1" applyFill="1" applyBorder="1" applyAlignment="1" applyProtection="1">
      <alignment horizontal="right" vertical="center" wrapText="1"/>
      <protection/>
    </xf>
    <xf numFmtId="0" fontId="47" fillId="0" borderId="16" xfId="0" applyFont="1" applyFill="1" applyBorder="1" applyAlignment="1" applyProtection="1">
      <alignment horizontal="justify" vertical="center" wrapText="1"/>
      <protection/>
    </xf>
    <xf numFmtId="0" fontId="47" fillId="0" borderId="10" xfId="0" applyFont="1" applyFill="1" applyBorder="1" applyAlignment="1" applyProtection="1">
      <alignment horizontal="justify" vertical="center" wrapText="1"/>
      <protection/>
    </xf>
    <xf numFmtId="0" fontId="47" fillId="0" borderId="10" xfId="0" applyFont="1" applyFill="1" applyBorder="1" applyAlignment="1" applyProtection="1">
      <alignment horizontal="left" vertical="center" wrapText="1" indent="3"/>
      <protection/>
    </xf>
    <xf numFmtId="0" fontId="50" fillId="0" borderId="0" xfId="0" applyFont="1" applyFill="1" applyBorder="1" applyAlignment="1" applyProtection="1">
      <alignment/>
      <protection/>
    </xf>
    <xf numFmtId="0" fontId="51" fillId="33" borderId="0" xfId="0" applyFont="1" applyFill="1" applyAlignment="1" applyProtection="1">
      <alignment/>
      <protection/>
    </xf>
    <xf numFmtId="4" fontId="48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8" fillId="0" borderId="12" xfId="0" applyNumberFormat="1" applyFont="1" applyFill="1" applyBorder="1" applyAlignment="1" applyProtection="1">
      <alignment horizontal="right" vertical="center" wrapText="1"/>
      <protection locked="0"/>
    </xf>
    <xf numFmtId="172" fontId="49" fillId="34" borderId="17" xfId="48" applyNumberFormat="1" applyFont="1" applyFill="1" applyBorder="1" applyAlignment="1" applyProtection="1">
      <alignment horizontal="center" vertical="center" wrapText="1"/>
      <protection/>
    </xf>
    <xf numFmtId="4" fontId="47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2" xfId="0" applyNumberFormat="1" applyFont="1" applyFill="1" applyBorder="1" applyAlignment="1" applyProtection="1">
      <alignment horizontal="right" vertical="center" wrapText="1"/>
      <protection/>
    </xf>
    <xf numFmtId="4" fontId="47" fillId="33" borderId="12" xfId="0" applyNumberFormat="1" applyFont="1" applyFill="1" applyBorder="1" applyAlignment="1" applyProtection="1">
      <alignment horizontal="right" vertical="center" wrapText="1"/>
      <protection/>
    </xf>
    <xf numFmtId="172" fontId="49" fillId="34" borderId="17" xfId="48" applyNumberFormat="1" applyFont="1" applyFill="1" applyBorder="1" applyAlignment="1" applyProtection="1">
      <alignment horizontal="center" vertical="center"/>
      <protection/>
    </xf>
    <xf numFmtId="172" fontId="5" fillId="33" borderId="22" xfId="48" applyNumberFormat="1" applyFont="1" applyFill="1" applyBorder="1" applyAlignment="1" applyProtection="1">
      <alignment horizontal="right"/>
      <protection/>
    </xf>
    <xf numFmtId="172" fontId="5" fillId="33" borderId="23" xfId="48" applyNumberFormat="1" applyFont="1" applyFill="1" applyBorder="1" applyAlignment="1" applyProtection="1">
      <alignment horizontal="right"/>
      <protection/>
    </xf>
    <xf numFmtId="172" fontId="5" fillId="33" borderId="23" xfId="48" applyNumberFormat="1" applyFont="1" applyFill="1" applyBorder="1" applyAlignment="1" applyProtection="1">
      <alignment horizontal="center"/>
      <protection/>
    </xf>
    <xf numFmtId="172" fontId="5" fillId="33" borderId="24" xfId="48" applyNumberFormat="1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 horizontal="justify" vertical="center" wrapText="1"/>
      <protection/>
    </xf>
    <xf numFmtId="0" fontId="48" fillId="0" borderId="11" xfId="0" applyFont="1" applyFill="1" applyBorder="1" applyAlignment="1" applyProtection="1">
      <alignment horizontal="justify" vertical="center" wrapText="1"/>
      <protection/>
    </xf>
    <xf numFmtId="0" fontId="48" fillId="0" borderId="18" xfId="0" applyFont="1" applyFill="1" applyBorder="1" applyAlignment="1" applyProtection="1">
      <alignment horizontal="left" vertical="center" wrapText="1" indent="1"/>
      <protection/>
    </xf>
    <xf numFmtId="0" fontId="48" fillId="0" borderId="0" xfId="0" applyFont="1" applyFill="1" applyBorder="1" applyAlignment="1" applyProtection="1">
      <alignment horizontal="left" vertical="center" wrapText="1" indent="1"/>
      <protection/>
    </xf>
    <xf numFmtId="0" fontId="48" fillId="0" borderId="11" xfId="0" applyFont="1" applyFill="1" applyBorder="1" applyAlignment="1" applyProtection="1">
      <alignment horizontal="left" vertical="center" wrapText="1" indent="1"/>
      <protection/>
    </xf>
    <xf numFmtId="0" fontId="47" fillId="0" borderId="25" xfId="0" applyFont="1" applyFill="1" applyBorder="1" applyAlignment="1" applyProtection="1">
      <alignment horizontal="left" vertical="center" wrapText="1" indent="3"/>
      <protection/>
    </xf>
    <xf numFmtId="0" fontId="47" fillId="0" borderId="26" xfId="0" applyFont="1" applyFill="1" applyBorder="1" applyAlignment="1" applyProtection="1">
      <alignment horizontal="left" vertical="center" wrapText="1" indent="3"/>
      <protection/>
    </xf>
    <xf numFmtId="0" fontId="48" fillId="0" borderId="15" xfId="0" applyFont="1" applyFill="1" applyBorder="1" applyAlignment="1" applyProtection="1">
      <alignment horizontal="left" vertical="center" wrapText="1" indent="1"/>
      <protection/>
    </xf>
    <xf numFmtId="0" fontId="48" fillId="0" borderId="10" xfId="0" applyFont="1" applyFill="1" applyBorder="1" applyAlignment="1" applyProtection="1">
      <alignment horizontal="left" vertical="center" wrapText="1" indent="1"/>
      <protection/>
    </xf>
    <xf numFmtId="0" fontId="48" fillId="0" borderId="27" xfId="0" applyFont="1" applyFill="1" applyBorder="1" applyAlignment="1" applyProtection="1">
      <alignment horizontal="left" vertical="center" wrapText="1" indent="1"/>
      <protection/>
    </xf>
    <xf numFmtId="172" fontId="5" fillId="33" borderId="28" xfId="48" applyNumberFormat="1" applyFont="1" applyFill="1" applyBorder="1" applyAlignment="1" applyProtection="1">
      <alignment horizontal="center"/>
      <protection/>
    </xf>
    <xf numFmtId="172" fontId="5" fillId="33" borderId="29" xfId="48" applyNumberFormat="1" applyFont="1" applyFill="1" applyBorder="1" applyAlignment="1" applyProtection="1">
      <alignment horizontal="center"/>
      <protection/>
    </xf>
    <xf numFmtId="172" fontId="5" fillId="33" borderId="30" xfId="48" applyNumberFormat="1" applyFont="1" applyFill="1" applyBorder="1" applyAlignment="1" applyProtection="1">
      <alignment horizontal="center"/>
      <protection/>
    </xf>
    <xf numFmtId="172" fontId="5" fillId="33" borderId="31" xfId="48" applyNumberFormat="1" applyFont="1" applyFill="1" applyBorder="1" applyAlignment="1" applyProtection="1">
      <alignment horizontal="center"/>
      <protection/>
    </xf>
    <xf numFmtId="172" fontId="5" fillId="33" borderId="0" xfId="48" applyNumberFormat="1" applyFont="1" applyFill="1" applyBorder="1" applyAlignment="1" applyProtection="1">
      <alignment horizontal="center"/>
      <protection/>
    </xf>
    <xf numFmtId="172" fontId="5" fillId="33" borderId="32" xfId="48" applyNumberFormat="1" applyFont="1" applyFill="1" applyBorder="1" applyAlignment="1" applyProtection="1">
      <alignment horizontal="center"/>
      <protection/>
    </xf>
    <xf numFmtId="172" fontId="49" fillId="34" borderId="15" xfId="48" applyNumberFormat="1" applyFont="1" applyFill="1" applyBorder="1" applyAlignment="1" applyProtection="1">
      <alignment horizontal="center" vertical="center"/>
      <protection/>
    </xf>
    <xf numFmtId="172" fontId="49" fillId="34" borderId="10" xfId="48" applyNumberFormat="1" applyFont="1" applyFill="1" applyBorder="1" applyAlignment="1" applyProtection="1">
      <alignment horizontal="center" vertical="center"/>
      <protection/>
    </xf>
    <xf numFmtId="172" fontId="49" fillId="34" borderId="27" xfId="48" applyNumberFormat="1" applyFont="1" applyFill="1" applyBorder="1" applyAlignment="1" applyProtection="1">
      <alignment horizontal="center" vertical="center"/>
      <protection/>
    </xf>
    <xf numFmtId="172" fontId="49" fillId="34" borderId="18" xfId="48" applyNumberFormat="1" applyFont="1" applyFill="1" applyBorder="1" applyAlignment="1" applyProtection="1">
      <alignment horizontal="center" vertical="center"/>
      <protection/>
    </xf>
    <xf numFmtId="172" fontId="49" fillId="34" borderId="0" xfId="48" applyNumberFormat="1" applyFont="1" applyFill="1" applyBorder="1" applyAlignment="1" applyProtection="1">
      <alignment horizontal="center" vertical="center"/>
      <protection/>
    </xf>
    <xf numFmtId="172" fontId="49" fillId="34" borderId="11" xfId="48" applyNumberFormat="1" applyFont="1" applyFill="1" applyBorder="1" applyAlignment="1" applyProtection="1">
      <alignment horizontal="center" vertical="center"/>
      <protection/>
    </xf>
    <xf numFmtId="172" fontId="49" fillId="34" borderId="19" xfId="48" applyNumberFormat="1" applyFont="1" applyFill="1" applyBorder="1" applyAlignment="1" applyProtection="1">
      <alignment horizontal="center" vertical="center"/>
      <protection/>
    </xf>
    <xf numFmtId="172" fontId="49" fillId="34" borderId="20" xfId="48" applyNumberFormat="1" applyFont="1" applyFill="1" applyBorder="1" applyAlignment="1" applyProtection="1">
      <alignment horizontal="center" vertical="center"/>
      <protection/>
    </xf>
    <xf numFmtId="172" fontId="49" fillId="34" borderId="21" xfId="48" applyNumberFormat="1" applyFont="1" applyFill="1" applyBorder="1" applyAlignment="1" applyProtection="1">
      <alignment horizontal="center" vertical="center"/>
      <protection/>
    </xf>
    <xf numFmtId="172" fontId="49" fillId="34" borderId="16" xfId="48" applyNumberFormat="1" applyFont="1" applyFill="1" applyBorder="1" applyAlignment="1" applyProtection="1">
      <alignment horizontal="center"/>
      <protection/>
    </xf>
    <xf numFmtId="172" fontId="49" fillId="34" borderId="25" xfId="48" applyNumberFormat="1" applyFont="1" applyFill="1" applyBorder="1" applyAlignment="1" applyProtection="1">
      <alignment horizontal="center"/>
      <protection/>
    </xf>
    <xf numFmtId="172" fontId="49" fillId="34" borderId="26" xfId="48" applyNumberFormat="1" applyFont="1" applyFill="1" applyBorder="1" applyAlignment="1" applyProtection="1">
      <alignment horizontal="center"/>
      <protection/>
    </xf>
    <xf numFmtId="172" fontId="49" fillId="34" borderId="17" xfId="48" applyNumberFormat="1" applyFont="1" applyFill="1" applyBorder="1" applyAlignment="1" applyProtection="1">
      <alignment horizontal="center" vertical="center"/>
      <protection/>
    </xf>
    <xf numFmtId="172" fontId="49" fillId="34" borderId="12" xfId="48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  <xf numFmtId="0" fontId="48" fillId="33" borderId="1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left" vertical="top" indent="1"/>
      <protection/>
    </xf>
    <xf numFmtId="0" fontId="2" fillId="33" borderId="20" xfId="0" applyFont="1" applyFill="1" applyBorder="1" applyAlignment="1" applyProtection="1">
      <alignment horizontal="center"/>
      <protection/>
    </xf>
    <xf numFmtId="0" fontId="46" fillId="33" borderId="20" xfId="0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1</xdr:row>
      <xdr:rowOff>66675</xdr:rowOff>
    </xdr:from>
    <xdr:to>
      <xdr:col>9</xdr:col>
      <xdr:colOff>1190625</xdr:colOff>
      <xdr:row>5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9650" y="1714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</xdr:row>
      <xdr:rowOff>0</xdr:rowOff>
    </xdr:from>
    <xdr:to>
      <xdr:col>2</xdr:col>
      <xdr:colOff>314325</xdr:colOff>
      <xdr:row>6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04775"/>
          <a:ext cx="962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J50"/>
  <sheetViews>
    <sheetView showGridLines="0" tabSelected="1" zoomScale="90" zoomScaleNormal="90" workbookViewId="0" topLeftCell="A1">
      <selection activeCell="F13" sqref="F13"/>
    </sheetView>
  </sheetViews>
  <sheetFormatPr defaultColWidth="0" defaultRowHeight="15" zeroHeight="1"/>
  <cols>
    <col min="1" max="1" width="2.7109375" style="14" customWidth="1"/>
    <col min="2" max="3" width="11.421875" style="14" customWidth="1"/>
    <col min="4" max="4" width="51.28125" style="14" customWidth="1"/>
    <col min="5" max="5" width="20.8515625" style="14" customWidth="1"/>
    <col min="6" max="6" width="20.7109375" style="14" customWidth="1"/>
    <col min="7" max="10" width="20.8515625" style="14" customWidth="1"/>
    <col min="11" max="11" width="2.8515625" style="14" customWidth="1"/>
    <col min="12" max="16384" width="11.421875" style="14" hidden="1" customWidth="1"/>
  </cols>
  <sheetData>
    <row r="1" ht="8.25" customHeight="1"/>
    <row r="2" spans="2:10" ht="15">
      <c r="B2" s="51" t="s">
        <v>48</v>
      </c>
      <c r="C2" s="52"/>
      <c r="D2" s="52"/>
      <c r="E2" s="52"/>
      <c r="F2" s="52"/>
      <c r="G2" s="52"/>
      <c r="H2" s="52"/>
      <c r="I2" s="52"/>
      <c r="J2" s="53"/>
    </row>
    <row r="3" spans="2:10" ht="15">
      <c r="B3" s="54" t="s">
        <v>42</v>
      </c>
      <c r="C3" s="55"/>
      <c r="D3" s="55"/>
      <c r="E3" s="55"/>
      <c r="F3" s="55"/>
      <c r="G3" s="55"/>
      <c r="H3" s="55"/>
      <c r="I3" s="55"/>
      <c r="J3" s="56"/>
    </row>
    <row r="4" spans="2:10" ht="15">
      <c r="B4" s="54" t="s">
        <v>0</v>
      </c>
      <c r="C4" s="55"/>
      <c r="D4" s="55"/>
      <c r="E4" s="55"/>
      <c r="F4" s="55"/>
      <c r="G4" s="55"/>
      <c r="H4" s="55"/>
      <c r="I4" s="55"/>
      <c r="J4" s="56"/>
    </row>
    <row r="5" spans="2:10" ht="15">
      <c r="B5" s="54" t="s">
        <v>49</v>
      </c>
      <c r="C5" s="55"/>
      <c r="D5" s="55"/>
      <c r="E5" s="55"/>
      <c r="F5" s="55"/>
      <c r="G5" s="55"/>
      <c r="H5" s="55"/>
      <c r="I5" s="55"/>
      <c r="J5" s="56"/>
    </row>
    <row r="6" spans="2:10" ht="15">
      <c r="B6" s="37"/>
      <c r="C6" s="38"/>
      <c r="D6" s="39"/>
      <c r="E6" s="39"/>
      <c r="F6" s="39"/>
      <c r="G6" s="39"/>
      <c r="H6" s="39"/>
      <c r="I6" s="39"/>
      <c r="J6" s="40"/>
    </row>
    <row r="7" spans="2:10" ht="14.25">
      <c r="B7" s="4"/>
      <c r="C7" s="4"/>
      <c r="D7" s="4"/>
      <c r="E7" s="4"/>
      <c r="F7" s="4"/>
      <c r="G7" s="4"/>
      <c r="H7" s="4"/>
      <c r="I7" s="4"/>
      <c r="J7" s="4"/>
    </row>
    <row r="8" spans="2:10" ht="14.25">
      <c r="B8" s="57" t="s">
        <v>1</v>
      </c>
      <c r="C8" s="58"/>
      <c r="D8" s="59"/>
      <c r="E8" s="66" t="s">
        <v>2</v>
      </c>
      <c r="F8" s="67"/>
      <c r="G8" s="67"/>
      <c r="H8" s="67"/>
      <c r="I8" s="68"/>
      <c r="J8" s="69" t="s">
        <v>3</v>
      </c>
    </row>
    <row r="9" spans="2:10" ht="24">
      <c r="B9" s="60"/>
      <c r="C9" s="61"/>
      <c r="D9" s="62"/>
      <c r="E9" s="36" t="s">
        <v>4</v>
      </c>
      <c r="F9" s="32" t="s">
        <v>5</v>
      </c>
      <c r="G9" s="13" t="s">
        <v>6</v>
      </c>
      <c r="H9" s="13" t="s">
        <v>7</v>
      </c>
      <c r="I9" s="11" t="s">
        <v>8</v>
      </c>
      <c r="J9" s="70"/>
    </row>
    <row r="10" spans="2:10" ht="14.25">
      <c r="B10" s="63"/>
      <c r="C10" s="64"/>
      <c r="D10" s="65"/>
      <c r="E10" s="9">
        <v>1</v>
      </c>
      <c r="F10" s="9">
        <v>2</v>
      </c>
      <c r="G10" s="9" t="s">
        <v>9</v>
      </c>
      <c r="H10" s="9">
        <v>4</v>
      </c>
      <c r="I10" s="12">
        <v>5</v>
      </c>
      <c r="J10" s="9" t="s">
        <v>10</v>
      </c>
    </row>
    <row r="11" spans="2:10" s="16" customFormat="1" ht="14.25">
      <c r="B11" s="48" t="s">
        <v>11</v>
      </c>
      <c r="C11" s="49"/>
      <c r="D11" s="50"/>
      <c r="E11" s="15">
        <f aca="true" t="shared" si="0" ref="E11:J11">SUM(E12,E15,E24,E28,E31,E36)</f>
        <v>1161837</v>
      </c>
      <c r="F11" s="15">
        <f t="shared" si="0"/>
        <v>-193044.91</v>
      </c>
      <c r="G11" s="15">
        <f t="shared" si="0"/>
        <v>968792.09</v>
      </c>
      <c r="H11" s="15">
        <f t="shared" si="0"/>
        <v>469233.25</v>
      </c>
      <c r="I11" s="15">
        <f t="shared" si="0"/>
        <v>469233.25</v>
      </c>
      <c r="J11" s="15">
        <f t="shared" si="0"/>
        <v>499558.83999999997</v>
      </c>
    </row>
    <row r="12" spans="2:10" s="16" customFormat="1" ht="28.5" customHeight="1">
      <c r="B12" s="17"/>
      <c r="C12" s="41" t="s">
        <v>12</v>
      </c>
      <c r="D12" s="42"/>
      <c r="E12" s="6">
        <f aca="true" t="shared" si="1" ref="E12:J12">SUM(E13:E14)</f>
        <v>1161837</v>
      </c>
      <c r="F12" s="6">
        <f t="shared" si="1"/>
        <v>-193044.91</v>
      </c>
      <c r="G12" s="6">
        <f t="shared" si="1"/>
        <v>968792.09</v>
      </c>
      <c r="H12" s="6">
        <f t="shared" si="1"/>
        <v>469233.25</v>
      </c>
      <c r="I12" s="6">
        <f t="shared" si="1"/>
        <v>469233.25</v>
      </c>
      <c r="J12" s="6">
        <f t="shared" si="1"/>
        <v>499558.83999999997</v>
      </c>
    </row>
    <row r="13" spans="2:10" s="16" customFormat="1" ht="14.25">
      <c r="B13" s="17"/>
      <c r="C13" s="18"/>
      <c r="D13" s="19" t="s">
        <v>13</v>
      </c>
      <c r="E13" s="30">
        <v>1161837</v>
      </c>
      <c r="F13" s="30">
        <v>-193044.91</v>
      </c>
      <c r="G13" s="7">
        <f>IF(E13+F13&lt;0,"Error",E13+F13)</f>
        <v>968792.09</v>
      </c>
      <c r="H13" s="30">
        <v>469233.25</v>
      </c>
      <c r="I13" s="30">
        <v>469233.25</v>
      </c>
      <c r="J13" s="8">
        <f>IF(E13&gt;=0,IF(OR(D13="",H13="",I13=""),"",IF(OR(G13&lt;H13,I13&gt;H13),"Error",G13-H13)),0)</f>
        <v>499558.83999999997</v>
      </c>
    </row>
    <row r="14" spans="2:10" s="16" customFormat="1" ht="14.25">
      <c r="B14" s="17"/>
      <c r="C14" s="18"/>
      <c r="D14" s="19" t="s">
        <v>14</v>
      </c>
      <c r="E14" s="30">
        <v>0</v>
      </c>
      <c r="F14" s="30">
        <v>0</v>
      </c>
      <c r="G14" s="7">
        <f>IF(E14+F14&lt;0,"Error",E14+F14)</f>
        <v>0</v>
      </c>
      <c r="H14" s="30">
        <v>0</v>
      </c>
      <c r="I14" s="30">
        <v>0</v>
      </c>
      <c r="J14" s="8">
        <f>IF(E14&gt;=0,IF(OR(D14="",H14="",I14=""),"",IF(OR(G14&lt;H14,I14&gt;H14),"Error",G14-H14)),0)</f>
        <v>0</v>
      </c>
    </row>
    <row r="15" spans="2:10" s="16" customFormat="1" ht="14.25">
      <c r="B15" s="17"/>
      <c r="C15" s="41" t="s">
        <v>15</v>
      </c>
      <c r="D15" s="42"/>
      <c r="E15" s="6">
        <f aca="true" t="shared" si="2" ref="E15:J15">SUM(E16:E23)</f>
        <v>0</v>
      </c>
      <c r="F15" s="6">
        <f t="shared" si="2"/>
        <v>0</v>
      </c>
      <c r="G15" s="6">
        <f t="shared" si="2"/>
        <v>0</v>
      </c>
      <c r="H15" s="6">
        <f t="shared" si="2"/>
        <v>0</v>
      </c>
      <c r="I15" s="6">
        <f t="shared" si="2"/>
        <v>0</v>
      </c>
      <c r="J15" s="6">
        <f t="shared" si="2"/>
        <v>0</v>
      </c>
    </row>
    <row r="16" spans="2:10" s="16" customFormat="1" ht="14.25">
      <c r="B16" s="17"/>
      <c r="C16" s="18"/>
      <c r="D16" s="19" t="s">
        <v>16</v>
      </c>
      <c r="E16" s="30">
        <v>0</v>
      </c>
      <c r="F16" s="30">
        <v>0</v>
      </c>
      <c r="G16" s="7">
        <f aca="true" t="shared" si="3" ref="G16:G23">IF(E16+F16&lt;0,"Error",E16+F16)</f>
        <v>0</v>
      </c>
      <c r="H16" s="30">
        <v>0</v>
      </c>
      <c r="I16" s="30">
        <v>0</v>
      </c>
      <c r="J16" s="8">
        <f>IF(E16&gt;=0,IF(OR(D16="",H16="",I16=""),"",IF(OR(G16&lt;H16,I16&gt;H16),"Error",G16-H16)),0)</f>
        <v>0</v>
      </c>
    </row>
    <row r="17" spans="2:10" s="16" customFormat="1" ht="14.25">
      <c r="B17" s="17"/>
      <c r="C17" s="18"/>
      <c r="D17" s="19" t="s">
        <v>17</v>
      </c>
      <c r="E17" s="30">
        <v>0</v>
      </c>
      <c r="F17" s="30">
        <v>0</v>
      </c>
      <c r="G17" s="7">
        <f t="shared" si="3"/>
        <v>0</v>
      </c>
      <c r="H17" s="30">
        <v>0</v>
      </c>
      <c r="I17" s="30">
        <v>0</v>
      </c>
      <c r="J17" s="8">
        <f aca="true" t="shared" si="4" ref="J17:J22">IF(E17&gt;=0,IF(OR(D17="",H17="",I17=""),"",IF(OR(G17&lt;H17,I17&gt;H17),"Error",G17-H17)),0)</f>
        <v>0</v>
      </c>
    </row>
    <row r="18" spans="2:10" s="16" customFormat="1" ht="14.25">
      <c r="B18" s="17"/>
      <c r="C18" s="18"/>
      <c r="D18" s="19" t="s">
        <v>18</v>
      </c>
      <c r="E18" s="30">
        <v>0</v>
      </c>
      <c r="F18" s="30">
        <v>0</v>
      </c>
      <c r="G18" s="7">
        <f t="shared" si="3"/>
        <v>0</v>
      </c>
      <c r="H18" s="30">
        <v>0</v>
      </c>
      <c r="I18" s="30">
        <v>0</v>
      </c>
      <c r="J18" s="8">
        <f t="shared" si="4"/>
        <v>0</v>
      </c>
    </row>
    <row r="19" spans="2:10" s="16" customFormat="1" ht="14.25">
      <c r="B19" s="17"/>
      <c r="C19" s="18"/>
      <c r="D19" s="19" t="s">
        <v>19</v>
      </c>
      <c r="E19" s="30">
        <v>0</v>
      </c>
      <c r="F19" s="30">
        <v>0</v>
      </c>
      <c r="G19" s="7">
        <f t="shared" si="3"/>
        <v>0</v>
      </c>
      <c r="H19" s="30">
        <v>0</v>
      </c>
      <c r="I19" s="30">
        <v>0</v>
      </c>
      <c r="J19" s="8">
        <f t="shared" si="4"/>
        <v>0</v>
      </c>
    </row>
    <row r="20" spans="2:10" s="16" customFormat="1" ht="14.25">
      <c r="B20" s="17"/>
      <c r="C20" s="18"/>
      <c r="D20" s="19" t="s">
        <v>20</v>
      </c>
      <c r="E20" s="30">
        <v>0</v>
      </c>
      <c r="F20" s="30">
        <v>0</v>
      </c>
      <c r="G20" s="7">
        <f t="shared" si="3"/>
        <v>0</v>
      </c>
      <c r="H20" s="30">
        <v>0</v>
      </c>
      <c r="I20" s="30">
        <v>0</v>
      </c>
      <c r="J20" s="8">
        <f t="shared" si="4"/>
        <v>0</v>
      </c>
    </row>
    <row r="21" spans="2:10" s="16" customFormat="1" ht="24">
      <c r="B21" s="17"/>
      <c r="C21" s="18"/>
      <c r="D21" s="19" t="s">
        <v>21</v>
      </c>
      <c r="E21" s="30">
        <v>0</v>
      </c>
      <c r="F21" s="30">
        <v>0</v>
      </c>
      <c r="G21" s="7">
        <f t="shared" si="3"/>
        <v>0</v>
      </c>
      <c r="H21" s="30">
        <v>0</v>
      </c>
      <c r="I21" s="30">
        <v>0</v>
      </c>
      <c r="J21" s="8">
        <f t="shared" si="4"/>
        <v>0</v>
      </c>
    </row>
    <row r="22" spans="2:10" s="16" customFormat="1" ht="14.25">
      <c r="B22" s="17"/>
      <c r="C22" s="18"/>
      <c r="D22" s="19" t="s">
        <v>22</v>
      </c>
      <c r="E22" s="30">
        <v>0</v>
      </c>
      <c r="F22" s="30">
        <v>0</v>
      </c>
      <c r="G22" s="7">
        <f t="shared" si="3"/>
        <v>0</v>
      </c>
      <c r="H22" s="30">
        <v>0</v>
      </c>
      <c r="I22" s="30">
        <v>0</v>
      </c>
      <c r="J22" s="8">
        <f t="shared" si="4"/>
        <v>0</v>
      </c>
    </row>
    <row r="23" spans="2:10" s="16" customFormat="1" ht="14.25">
      <c r="B23" s="17"/>
      <c r="C23" s="18"/>
      <c r="D23" s="19" t="s">
        <v>23</v>
      </c>
      <c r="E23" s="30">
        <v>0</v>
      </c>
      <c r="F23" s="30">
        <v>0</v>
      </c>
      <c r="G23" s="7">
        <f t="shared" si="3"/>
        <v>0</v>
      </c>
      <c r="H23" s="30">
        <v>0</v>
      </c>
      <c r="I23" s="30">
        <v>0</v>
      </c>
      <c r="J23" s="8">
        <f>IF(E23&gt;=0,IF(OR(D23="",H23="",I23=""),"",IF(OR(G23&lt;H23,I23&gt;H23),"Error",G23-H23)),0)</f>
        <v>0</v>
      </c>
    </row>
    <row r="24" spans="2:10" s="16" customFormat="1" ht="14.25">
      <c r="B24" s="17"/>
      <c r="C24" s="41" t="s">
        <v>24</v>
      </c>
      <c r="D24" s="42"/>
      <c r="E24" s="6">
        <f aca="true" t="shared" si="5" ref="E24:J24">SUM(E25:E27)</f>
        <v>0</v>
      </c>
      <c r="F24" s="6">
        <f t="shared" si="5"/>
        <v>0</v>
      </c>
      <c r="G24" s="6">
        <f t="shared" si="5"/>
        <v>0</v>
      </c>
      <c r="H24" s="6">
        <f t="shared" si="5"/>
        <v>0</v>
      </c>
      <c r="I24" s="6">
        <f t="shared" si="5"/>
        <v>0</v>
      </c>
      <c r="J24" s="6">
        <f t="shared" si="5"/>
        <v>0</v>
      </c>
    </row>
    <row r="25" spans="2:10" s="16" customFormat="1" ht="36" customHeight="1">
      <c r="B25" s="17"/>
      <c r="C25" s="18"/>
      <c r="D25" s="19" t="s">
        <v>25</v>
      </c>
      <c r="E25" s="30">
        <v>0</v>
      </c>
      <c r="F25" s="30">
        <v>0</v>
      </c>
      <c r="G25" s="7">
        <f>IF(E25+F25&lt;0,"Error",E25+F25)</f>
        <v>0</v>
      </c>
      <c r="H25" s="30">
        <v>0</v>
      </c>
      <c r="I25" s="30">
        <v>0</v>
      </c>
      <c r="J25" s="8">
        <f>IF(E25&gt;=0,IF(OR(D25="",H25="",I25=""),"",IF(OR(G25&lt;H25,I25&gt;H25),"Error",G25-H25)),0)</f>
        <v>0</v>
      </c>
    </row>
    <row r="26" spans="2:10" s="16" customFormat="1" ht="27" customHeight="1">
      <c r="B26" s="17"/>
      <c r="C26" s="18"/>
      <c r="D26" s="19" t="s">
        <v>26</v>
      </c>
      <c r="E26" s="30">
        <v>0</v>
      </c>
      <c r="F26" s="30">
        <v>0</v>
      </c>
      <c r="G26" s="7">
        <f>IF(E26+F26&lt;0,"Error",E26+F26)</f>
        <v>0</v>
      </c>
      <c r="H26" s="30">
        <v>0</v>
      </c>
      <c r="I26" s="30">
        <v>0</v>
      </c>
      <c r="J26" s="8">
        <f aca="true" t="shared" si="6" ref="J26:J37">IF(E26&gt;=0,IF(OR(D26="",H26="",I26=""),"",IF(OR(G26&lt;H26,I26&gt;H26),"Error",G26-H26)),0)</f>
        <v>0</v>
      </c>
    </row>
    <row r="27" spans="2:10" s="16" customFormat="1" ht="14.25">
      <c r="B27" s="17"/>
      <c r="C27" s="18"/>
      <c r="D27" s="19" t="s">
        <v>27</v>
      </c>
      <c r="E27" s="30">
        <v>0</v>
      </c>
      <c r="F27" s="31">
        <v>0</v>
      </c>
      <c r="G27" s="7">
        <f>IF(E27+F27&lt;0,"Error",E27+F27)</f>
        <v>0</v>
      </c>
      <c r="H27" s="31">
        <v>0</v>
      </c>
      <c r="I27" s="31">
        <v>0</v>
      </c>
      <c r="J27" s="8">
        <f t="shared" si="6"/>
        <v>0</v>
      </c>
    </row>
    <row r="28" spans="2:10" s="16" customFormat="1" ht="14.25">
      <c r="B28" s="17"/>
      <c r="C28" s="41" t="s">
        <v>28</v>
      </c>
      <c r="D28" s="42"/>
      <c r="E28" s="6">
        <f aca="true" t="shared" si="7" ref="E28:J28">SUM(E29:E30)</f>
        <v>0</v>
      </c>
      <c r="F28" s="6">
        <f t="shared" si="7"/>
        <v>0</v>
      </c>
      <c r="G28" s="6">
        <f t="shared" si="7"/>
        <v>0</v>
      </c>
      <c r="H28" s="6">
        <f t="shared" si="7"/>
        <v>0</v>
      </c>
      <c r="I28" s="6">
        <f t="shared" si="7"/>
        <v>0</v>
      </c>
      <c r="J28" s="6">
        <f t="shared" si="7"/>
        <v>0</v>
      </c>
    </row>
    <row r="29" spans="2:10" s="16" customFormat="1" ht="28.5" customHeight="1">
      <c r="B29" s="17"/>
      <c r="C29" s="18"/>
      <c r="D29" s="19" t="s">
        <v>29</v>
      </c>
      <c r="E29" s="30">
        <v>0</v>
      </c>
      <c r="F29" s="30">
        <v>0</v>
      </c>
      <c r="G29" s="7">
        <f>IF(E29+F29&lt;0,"Error",E29+F29)</f>
        <v>0</v>
      </c>
      <c r="H29" s="30">
        <v>0</v>
      </c>
      <c r="I29" s="30">
        <v>0</v>
      </c>
      <c r="J29" s="8">
        <f t="shared" si="6"/>
        <v>0</v>
      </c>
    </row>
    <row r="30" spans="2:10" s="16" customFormat="1" ht="21" customHeight="1">
      <c r="B30" s="17"/>
      <c r="C30" s="18"/>
      <c r="D30" s="19" t="s">
        <v>30</v>
      </c>
      <c r="E30" s="30">
        <v>0</v>
      </c>
      <c r="F30" s="30">
        <v>0</v>
      </c>
      <c r="G30" s="7">
        <f>IF(E30+F30&lt;0,"Error",E30+F30)</f>
        <v>0</v>
      </c>
      <c r="H30" s="30">
        <v>0</v>
      </c>
      <c r="I30" s="30">
        <v>0</v>
      </c>
      <c r="J30" s="8">
        <f t="shared" si="6"/>
        <v>0</v>
      </c>
    </row>
    <row r="31" spans="2:10" s="16" customFormat="1" ht="14.25">
      <c r="B31" s="17"/>
      <c r="C31" s="41" t="s">
        <v>31</v>
      </c>
      <c r="D31" s="42"/>
      <c r="E31" s="6">
        <f aca="true" t="shared" si="8" ref="E31:J31">SUM(E32:E35)</f>
        <v>0</v>
      </c>
      <c r="F31" s="6">
        <f t="shared" si="8"/>
        <v>0</v>
      </c>
      <c r="G31" s="6">
        <f t="shared" si="8"/>
        <v>0</v>
      </c>
      <c r="H31" s="6">
        <f t="shared" si="8"/>
        <v>0</v>
      </c>
      <c r="I31" s="6">
        <f t="shared" si="8"/>
        <v>0</v>
      </c>
      <c r="J31" s="6">
        <f t="shared" si="8"/>
        <v>0</v>
      </c>
    </row>
    <row r="32" spans="2:10" s="16" customFormat="1" ht="14.25">
      <c r="B32" s="17"/>
      <c r="C32" s="18"/>
      <c r="D32" s="19" t="s">
        <v>32</v>
      </c>
      <c r="E32" s="30">
        <v>0</v>
      </c>
      <c r="F32" s="30">
        <v>0</v>
      </c>
      <c r="G32" s="7">
        <f>IF(E32+F32&lt;0,"Error",E32+F32)</f>
        <v>0</v>
      </c>
      <c r="H32" s="30">
        <v>0</v>
      </c>
      <c r="I32" s="30">
        <v>0</v>
      </c>
      <c r="J32" s="8">
        <f t="shared" si="6"/>
        <v>0</v>
      </c>
    </row>
    <row r="33" spans="2:10" s="16" customFormat="1" ht="14.25">
      <c r="B33" s="17"/>
      <c r="C33" s="18"/>
      <c r="D33" s="19" t="s">
        <v>33</v>
      </c>
      <c r="E33" s="30">
        <v>0</v>
      </c>
      <c r="F33" s="30">
        <v>0</v>
      </c>
      <c r="G33" s="7">
        <f>IF(E33+F33&lt;0,"Error",E33+F33)</f>
        <v>0</v>
      </c>
      <c r="H33" s="30">
        <v>0</v>
      </c>
      <c r="I33" s="30">
        <v>0</v>
      </c>
      <c r="J33" s="8">
        <f t="shared" si="6"/>
        <v>0</v>
      </c>
    </row>
    <row r="34" spans="2:10" s="16" customFormat="1" ht="14.25">
      <c r="B34" s="17"/>
      <c r="C34" s="18"/>
      <c r="D34" s="19" t="s">
        <v>34</v>
      </c>
      <c r="E34" s="30">
        <v>0</v>
      </c>
      <c r="F34" s="30">
        <v>0</v>
      </c>
      <c r="G34" s="7">
        <f>IF(E34+F34&lt;0,"Error",E34+F34)</f>
        <v>0</v>
      </c>
      <c r="H34" s="30">
        <v>0</v>
      </c>
      <c r="I34" s="30">
        <v>0</v>
      </c>
      <c r="J34" s="8">
        <f t="shared" si="6"/>
        <v>0</v>
      </c>
    </row>
    <row r="35" spans="2:10" s="16" customFormat="1" ht="24">
      <c r="B35" s="17"/>
      <c r="C35" s="18"/>
      <c r="D35" s="19" t="s">
        <v>35</v>
      </c>
      <c r="E35" s="30">
        <v>0</v>
      </c>
      <c r="F35" s="30">
        <v>0</v>
      </c>
      <c r="G35" s="7">
        <f>IF(E35+F35&lt;0,"Error",E35+F35)</f>
        <v>0</v>
      </c>
      <c r="H35" s="30">
        <v>0</v>
      </c>
      <c r="I35" s="30">
        <v>0</v>
      </c>
      <c r="J35" s="8">
        <f t="shared" si="6"/>
        <v>0</v>
      </c>
    </row>
    <row r="36" spans="2:10" s="16" customFormat="1" ht="27" customHeight="1">
      <c r="B36" s="17"/>
      <c r="C36" s="41" t="s">
        <v>36</v>
      </c>
      <c r="D36" s="42"/>
      <c r="E36" s="6">
        <f aca="true" t="shared" si="9" ref="E36:J36">SUM(E37)</f>
        <v>0</v>
      </c>
      <c r="F36" s="6">
        <f t="shared" si="9"/>
        <v>0</v>
      </c>
      <c r="G36" s="6">
        <f t="shared" si="9"/>
        <v>0</v>
      </c>
      <c r="H36" s="6">
        <f t="shared" si="9"/>
        <v>0</v>
      </c>
      <c r="I36" s="6">
        <f t="shared" si="9"/>
        <v>0</v>
      </c>
      <c r="J36" s="6">
        <f t="shared" si="9"/>
        <v>0</v>
      </c>
    </row>
    <row r="37" spans="2:10" s="16" customFormat="1" ht="14.25">
      <c r="B37" s="17"/>
      <c r="C37" s="18"/>
      <c r="D37" s="19" t="s">
        <v>37</v>
      </c>
      <c r="E37" s="30">
        <v>0</v>
      </c>
      <c r="F37" s="30">
        <v>0</v>
      </c>
      <c r="G37" s="7">
        <f>IF(E37+F37&lt;0,"Error",E37+F37)</f>
        <v>0</v>
      </c>
      <c r="H37" s="30">
        <v>0</v>
      </c>
      <c r="I37" s="30">
        <v>0</v>
      </c>
      <c r="J37" s="8">
        <f t="shared" si="6"/>
        <v>0</v>
      </c>
    </row>
    <row r="38" spans="2:10" s="16" customFormat="1" ht="16.5" customHeight="1">
      <c r="B38" s="43" t="s">
        <v>38</v>
      </c>
      <c r="C38" s="44"/>
      <c r="D38" s="45"/>
      <c r="E38" s="33">
        <v>0</v>
      </c>
      <c r="F38" s="33">
        <v>0</v>
      </c>
      <c r="G38" s="34">
        <f>IF(E38+F38&lt;0,"Error",E38+F38)</f>
        <v>0</v>
      </c>
      <c r="H38" s="33">
        <v>0</v>
      </c>
      <c r="I38" s="33">
        <v>0</v>
      </c>
      <c r="J38" s="35">
        <f>IF(E38&gt;=0,IF(OR(B38="",H38="",I38=""),"",IF(OR(G38&lt;H38,I38&gt;H38),"Error",G38-H38)),0)</f>
        <v>0</v>
      </c>
    </row>
    <row r="39" spans="2:10" s="16" customFormat="1" ht="23.25" customHeight="1">
      <c r="B39" s="43" t="s">
        <v>39</v>
      </c>
      <c r="C39" s="44"/>
      <c r="D39" s="45"/>
      <c r="E39" s="33">
        <v>0</v>
      </c>
      <c r="F39" s="33">
        <v>0</v>
      </c>
      <c r="G39" s="34">
        <f>IF(E39+F39&lt;0,"Error",E39+F39)</f>
        <v>0</v>
      </c>
      <c r="H39" s="33">
        <v>0</v>
      </c>
      <c r="I39" s="33">
        <v>0</v>
      </c>
      <c r="J39" s="35">
        <f>IF(E39&gt;=0,IF(OR(B39="",H39="",I39=""),"",IF(OR(G39&lt;H39,I39&gt;H39),"Error",G39-H39)),0)</f>
        <v>0</v>
      </c>
    </row>
    <row r="40" spans="2:10" s="16" customFormat="1" ht="15.75" customHeight="1">
      <c r="B40" s="43" t="s">
        <v>40</v>
      </c>
      <c r="C40" s="44"/>
      <c r="D40" s="45"/>
      <c r="E40" s="33">
        <v>0</v>
      </c>
      <c r="F40" s="33">
        <v>0</v>
      </c>
      <c r="G40" s="34">
        <f>IF(E40+F40&lt;0,"Error",E40+F40)</f>
        <v>0</v>
      </c>
      <c r="H40" s="33">
        <v>0</v>
      </c>
      <c r="I40" s="33">
        <v>0</v>
      </c>
      <c r="J40" s="35">
        <f>IF(E40&gt;=0,IF(OR(B40="",H40="",I40=""),"",IF(OR(G40&lt;H40,I40&gt;H40),"Error",G40-H40)),0)</f>
        <v>0</v>
      </c>
    </row>
    <row r="41" spans="2:10" s="16" customFormat="1" ht="14.25">
      <c r="B41" s="20"/>
      <c r="C41" s="21"/>
      <c r="D41" s="22"/>
      <c r="E41" s="23"/>
      <c r="F41" s="24"/>
      <c r="G41" s="24"/>
      <c r="H41" s="24"/>
      <c r="I41" s="24"/>
      <c r="J41" s="24"/>
    </row>
    <row r="42" spans="2:10" s="16" customFormat="1" ht="14.25">
      <c r="B42" s="25"/>
      <c r="C42" s="46" t="s">
        <v>41</v>
      </c>
      <c r="D42" s="47"/>
      <c r="E42" s="10">
        <f aca="true" t="shared" si="10" ref="E42:J42">SUM(E11,E38,E39,E40)</f>
        <v>1161837</v>
      </c>
      <c r="F42" s="10">
        <f t="shared" si="10"/>
        <v>-193044.91</v>
      </c>
      <c r="G42" s="10">
        <f t="shared" si="10"/>
        <v>968792.09</v>
      </c>
      <c r="H42" s="10">
        <f t="shared" si="10"/>
        <v>469233.25</v>
      </c>
      <c r="I42" s="10">
        <f t="shared" si="10"/>
        <v>469233.25</v>
      </c>
      <c r="J42" s="10">
        <f t="shared" si="10"/>
        <v>499558.83999999997</v>
      </c>
    </row>
    <row r="43" spans="2:10" s="16" customFormat="1" ht="14.25">
      <c r="B43" s="26"/>
      <c r="C43" s="27"/>
      <c r="D43" s="27"/>
      <c r="E43" s="5"/>
      <c r="F43" s="5"/>
      <c r="G43" s="5"/>
      <c r="H43" s="5"/>
      <c r="I43" s="5"/>
      <c r="J43" s="5"/>
    </row>
    <row r="44" spans="2:10" s="16" customFormat="1" ht="7.5" customHeight="1">
      <c r="B44" s="28"/>
      <c r="C44" s="28"/>
      <c r="D44" s="28"/>
      <c r="E44" s="28"/>
      <c r="F44" s="28"/>
      <c r="G44" s="28"/>
      <c r="H44" s="28"/>
      <c r="I44" s="28"/>
      <c r="J44" s="28"/>
    </row>
    <row r="45" spans="2:10" s="16" customFormat="1" ht="14.25">
      <c r="B45" s="73" t="s">
        <v>47</v>
      </c>
      <c r="C45" s="73"/>
      <c r="D45" s="73"/>
      <c r="E45" s="73"/>
      <c r="F45" s="73"/>
      <c r="G45" s="73"/>
      <c r="H45" s="73"/>
      <c r="I45" s="73"/>
      <c r="J45" s="73"/>
    </row>
    <row r="46" spans="2:10" s="16" customFormat="1" ht="14.25">
      <c r="B46" s="1"/>
      <c r="C46" s="1"/>
      <c r="D46" s="4"/>
      <c r="E46" s="4"/>
      <c r="F46" s="4"/>
      <c r="G46" s="4"/>
      <c r="H46" s="4"/>
      <c r="I46" s="4"/>
      <c r="J46" s="4"/>
    </row>
    <row r="47" spans="2:10" s="16" customFormat="1" ht="14.25">
      <c r="B47" s="1"/>
      <c r="C47" s="2"/>
      <c r="D47" s="74"/>
      <c r="E47" s="74"/>
      <c r="F47" s="3"/>
      <c r="G47" s="75"/>
      <c r="H47" s="75"/>
      <c r="I47" s="75"/>
      <c r="J47" s="4"/>
    </row>
    <row r="48" spans="2:10" s="16" customFormat="1" ht="15" customHeight="1">
      <c r="B48" s="1"/>
      <c r="D48" s="72" t="s">
        <v>43</v>
      </c>
      <c r="E48" s="72"/>
      <c r="G48" s="72" t="s">
        <v>44</v>
      </c>
      <c r="H48" s="72"/>
      <c r="I48" s="72"/>
      <c r="J48" s="4"/>
    </row>
    <row r="49" spans="2:10" ht="15" customHeight="1">
      <c r="B49" s="1"/>
      <c r="D49" s="71" t="s">
        <v>45</v>
      </c>
      <c r="E49" s="71"/>
      <c r="F49" s="29"/>
      <c r="G49" s="71" t="s">
        <v>46</v>
      </c>
      <c r="H49" s="71"/>
      <c r="I49" s="71"/>
      <c r="J49" s="4"/>
    </row>
    <row r="50" spans="4:9" ht="15">
      <c r="D50" s="29"/>
      <c r="E50" s="29"/>
      <c r="F50" s="29"/>
      <c r="G50" s="29"/>
      <c r="H50" s="29"/>
      <c r="I50" s="29"/>
    </row>
  </sheetData>
  <sheetProtection password="D91E" sheet="1"/>
  <mergeCells count="25">
    <mergeCell ref="G49:I49"/>
    <mergeCell ref="D48:E48"/>
    <mergeCell ref="D49:E49"/>
    <mergeCell ref="B45:J45"/>
    <mergeCell ref="D47:E47"/>
    <mergeCell ref="G47:I47"/>
    <mergeCell ref="G48:I48"/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dcterms:created xsi:type="dcterms:W3CDTF">2014-09-29T18:50:46Z</dcterms:created>
  <dcterms:modified xsi:type="dcterms:W3CDTF">2021-01-28T02:02:59Z</dcterms:modified>
  <cp:category/>
  <cp:version/>
  <cp:contentType/>
  <cp:contentStatus/>
</cp:coreProperties>
</file>